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правочно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<sst xmlns="http://schemas.openxmlformats.org/spreadsheetml/2006/main" count="31" uniqueCount="31">
  <si>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Статья расходов</t>
  </si>
  <si>
    <t>Доходы, руб.</t>
  </si>
  <si>
    <t>по смете</t>
  </si>
  <si>
    <t>начислено</t>
  </si>
  <si>
    <t>Расходы, руб.</t>
  </si>
  <si>
    <t>Разница, руб.</t>
  </si>
  <si>
    <t>1. Административно-управленческие расходы</t>
  </si>
  <si>
    <t>1.3 Канцелярские расходы</t>
  </si>
  <si>
    <t>2. Содержание и обслуживание общего имущества МКД</t>
  </si>
  <si>
    <t>1.2 Отчисления в государственные внебюджетные фонды</t>
  </si>
  <si>
    <t>ИТОГО по смете</t>
  </si>
  <si>
    <t>3. Прочие доходы и расходы</t>
  </si>
  <si>
    <t>3.1 Налог на имущество</t>
  </si>
  <si>
    <t>ИСПОЛНЕНИЕ СМЕТЫ ДОХОДОВ И РАСХОДОВ ТСЖ "НАШ ДОМ" ЗА 2015 ГОД</t>
  </si>
  <si>
    <t>1.1 Заработная плата персонала</t>
  </si>
  <si>
    <t>1.5 Юридические и др. посред. услуги</t>
  </si>
  <si>
    <t>1.4 Услуги связи</t>
  </si>
  <si>
    <t>2.1 Ремонт и покраска изгороди</t>
  </si>
  <si>
    <t>2.2 Частичный ремонт кровли</t>
  </si>
  <si>
    <t>2.3 Аренда промывочной машины</t>
  </si>
  <si>
    <t>2.4 Обслуживание пожарной сигнализации</t>
  </si>
  <si>
    <t>2.5 Покупка оргтехники</t>
  </si>
  <si>
    <t>2.6 Уборочный инвентарь и мех. уборка снега</t>
  </si>
  <si>
    <t>2,6 Закупка запорной арматуры и инвентаря</t>
  </si>
  <si>
    <t>2.7 Оплата банковских услуг</t>
  </si>
  <si>
    <t>2.8 Обслуживание электрооборудования</t>
  </si>
  <si>
    <t>2.9 Вывоз ТБО</t>
  </si>
  <si>
    <t>2.10 Обслуживание домофонов</t>
  </si>
  <si>
    <t>2.11 Обслуживание приборов учета</t>
  </si>
  <si>
    <t>2.12 Дезинфекция цокольного этажа</t>
  </si>
  <si>
    <r>
      <rPr>
        <b/>
        <sz val="10"/>
        <rFont val="Arial Cyr"/>
        <family val="0"/>
      </rPr>
      <t>1</t>
    </r>
    <r>
      <rPr>
        <sz val="10"/>
        <rFont val="Arial Cyr"/>
        <family val="0"/>
      </rPr>
      <t xml:space="preserve">- Заправка картриджей и замена барабана 5 раз; </t>
    </r>
    <r>
      <rPr>
        <b/>
        <sz val="10"/>
        <rFont val="Arial Cyr"/>
        <family val="0"/>
      </rPr>
      <t>2</t>
    </r>
    <r>
      <rPr>
        <sz val="10"/>
        <rFont val="Arial Cyr"/>
        <family val="0"/>
      </rPr>
      <t xml:space="preserve"> - 45000 руб. -укрепление металлочерепицы, 30000 руб. - очистка водостоков, 3700 руб. - гидроизоляция крыши после урагана, 14700 руб. - устройство сливов и замена листов мет после урагана, 10666,73 руб. - аренда машины у "Радугаэнерго"; </t>
    </r>
    <r>
      <rPr>
        <b/>
        <sz val="10"/>
        <rFont val="Arial Cyr"/>
        <family val="0"/>
      </rPr>
      <t>3</t>
    </r>
    <r>
      <rPr>
        <sz val="10"/>
        <rFont val="Arial Cyr"/>
        <family val="0"/>
      </rPr>
      <t xml:space="preserve">- 64966 руб. обслуживание пож. сигн и установка новой, 7264 руб. - материалы; </t>
    </r>
    <r>
      <rPr>
        <b/>
        <sz val="10"/>
        <rFont val="Arial Cyr"/>
        <family val="0"/>
      </rPr>
      <t>4</t>
    </r>
    <r>
      <rPr>
        <sz val="10"/>
        <rFont val="Arial Cyr"/>
        <family val="0"/>
      </rPr>
      <t xml:space="preserve"> - инфляция; </t>
    </r>
    <r>
      <rPr>
        <b/>
        <sz val="10"/>
        <rFont val="Arial Cyr"/>
        <family val="0"/>
      </rPr>
      <t>5</t>
    </r>
    <r>
      <rPr>
        <sz val="10"/>
        <rFont val="Arial Cyr"/>
        <family val="0"/>
      </rPr>
      <t xml:space="preserve"> - 25350,5 руб.- замена задвижек на шаровые на вводе по отоплению и горячей воде; </t>
    </r>
    <r>
      <rPr>
        <b/>
        <sz val="10"/>
        <rFont val="Arial Cyr"/>
        <family val="0"/>
      </rPr>
      <t>6</t>
    </r>
    <r>
      <rPr>
        <sz val="10"/>
        <rFont val="Arial Cyr"/>
        <family val="0"/>
      </rPr>
      <t xml:space="preserve"> - Борьба с муравьями на цокольном этаже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</si>
</sst>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0.0000000"/>
    <numFmt numFmtId="182" formatCode="0.0000000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11" xfId="0" applyNumberFormat="1" applyFont="1" applyFill="1" applyBorder="1" applyAlignment="1">
      <alignment horizontal="left" vertical="top"/>
    </xf>
    <xf numFmtId="0" fontId="0" fillId="0" borderId="0" xfId="0" applyAlignment="1">
      <alignment vertical="center" wrapText="1"/>
    </xf>
    <xf numFmtId="16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0">
      <selection activeCell="B16" sqref="B16"/>
    </sheetView>
  </sheetViews>
  <sheetFormatPr defaultColWidth="9.00390625" defaultRowHeight="12.75"/>
  <cols>
    <col min="1" max="1" width="0.875" style="0" customWidth="1"/>
    <col min="2" max="2" width="30.125" style="0" customWidth="1"/>
    <col min="3" max="3" width="16.125" style="0" customWidth="1"/>
    <col min="4" max="4" width="17.25390625" style="0" customWidth="1"/>
    <col min="5" max="5" width="13.125" style="0" customWidth="1"/>
    <col min="6" max="6" width="14.625" style="0" customWidth="1"/>
    <col min="7" max="7" width="5.375" style="0" customWidth="1"/>
    <col min="8" max="8" width="10.125" style="0" bestFit="1" customWidth="1"/>
  </cols>
  <sheetData>
    <row r="1" spans="1:21" ht="12.75">
      <c r="A1" s="6"/>
      <c r="B1" s="27" t="s">
        <v>13</v>
      </c>
      <c r="C1" s="27"/>
      <c r="D1" s="27"/>
      <c r="E1" s="27"/>
      <c r="F1" s="27"/>
      <c r="G1" s="7"/>
      <c r="H1" s="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1"/>
      <c r="B3" s="26" t="s">
        <v>0</v>
      </c>
      <c r="C3" s="26" t="s">
        <v>1</v>
      </c>
      <c r="D3" s="26"/>
      <c r="E3" s="26" t="s">
        <v>4</v>
      </c>
      <c r="F3" s="26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1"/>
      <c r="B4" s="26"/>
      <c r="C4" s="12" t="s">
        <v>2</v>
      </c>
      <c r="D4" s="12" t="s">
        <v>3</v>
      </c>
      <c r="E4" s="26"/>
      <c r="F4" s="2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7" customHeight="1">
      <c r="A5" s="1"/>
      <c r="B5" s="11" t="s">
        <v>6</v>
      </c>
      <c r="C5" s="20">
        <v>859215</v>
      </c>
      <c r="D5" s="20">
        <f>D6+D7+D8+D9+D10</f>
        <v>859215</v>
      </c>
      <c r="E5" s="20">
        <f>E6+E7+E8+E9+E10</f>
        <v>845452.69</v>
      </c>
      <c r="F5" s="20">
        <f>F6+F7+F8+F9+F10</f>
        <v>13762.310000000069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7" customHeight="1">
      <c r="A6" s="1"/>
      <c r="B6" s="13" t="s">
        <v>14</v>
      </c>
      <c r="C6" s="16">
        <v>632500</v>
      </c>
      <c r="D6" s="16">
        <f>C6</f>
        <v>632500</v>
      </c>
      <c r="E6" s="16">
        <v>620715.94</v>
      </c>
      <c r="F6" s="16">
        <f aca="true" t="shared" si="0" ref="F6:F26">D6-E6</f>
        <v>11784.060000000056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0" customHeight="1">
      <c r="A7" s="1"/>
      <c r="B7" s="10" t="s">
        <v>9</v>
      </c>
      <c r="C7" s="16">
        <v>191015</v>
      </c>
      <c r="D7" s="16">
        <f>C7</f>
        <v>191015</v>
      </c>
      <c r="E7" s="16">
        <v>188540.58</v>
      </c>
      <c r="F7" s="16">
        <f t="shared" si="0"/>
        <v>2474.420000000013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1"/>
      <c r="B8" s="8" t="s">
        <v>7</v>
      </c>
      <c r="C8" s="16">
        <v>3000</v>
      </c>
      <c r="D8" s="16">
        <v>3000</v>
      </c>
      <c r="E8" s="16">
        <v>6296.17</v>
      </c>
      <c r="F8" s="16">
        <f t="shared" si="0"/>
        <v>-3296.17</v>
      </c>
      <c r="G8" s="28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1"/>
      <c r="B9" s="14" t="s">
        <v>16</v>
      </c>
      <c r="C9" s="16">
        <v>2700</v>
      </c>
      <c r="D9" s="16">
        <v>2700</v>
      </c>
      <c r="E9" s="16">
        <v>2640</v>
      </c>
      <c r="F9" s="16">
        <f t="shared" si="0"/>
        <v>60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4">
      <c r="A10" s="1"/>
      <c r="B10" s="13" t="s">
        <v>15</v>
      </c>
      <c r="C10" s="16">
        <v>30000</v>
      </c>
      <c r="D10" s="16">
        <v>30000</v>
      </c>
      <c r="E10" s="16">
        <f>27260</f>
        <v>27260</v>
      </c>
      <c r="F10" s="16">
        <f t="shared" si="0"/>
        <v>2740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30.75" customHeight="1">
      <c r="A11" s="1"/>
      <c r="B11" s="15" t="s">
        <v>8</v>
      </c>
      <c r="C11" s="20">
        <f>C12+C13+C14+C15+C16+C17+C18+C19+C20+C21+C22+C23+C24</f>
        <v>462032</v>
      </c>
      <c r="D11" s="20">
        <f>D12+D13+D14+D15+D16+D17+D18+D19+D20+D21+D22+D23+D24</f>
        <v>462032</v>
      </c>
      <c r="E11" s="20">
        <f>E12+E13+E14+E15+E16+E17+E18+E19+E20+E21+E22+E23+E24</f>
        <v>516822.82</v>
      </c>
      <c r="F11" s="20">
        <f t="shared" si="0"/>
        <v>-54790.82000000001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7.75" customHeight="1">
      <c r="A12" s="1"/>
      <c r="B12" s="30" t="s">
        <v>17</v>
      </c>
      <c r="C12" s="16">
        <v>20000</v>
      </c>
      <c r="D12" s="16">
        <f>C12</f>
        <v>20000</v>
      </c>
      <c r="E12" s="16">
        <v>4174.2</v>
      </c>
      <c r="F12" s="16">
        <f t="shared" si="0"/>
        <v>15825.8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4.75" customHeight="1">
      <c r="A13" s="4"/>
      <c r="B13" s="10" t="s">
        <v>18</v>
      </c>
      <c r="C13" s="16">
        <v>60000</v>
      </c>
      <c r="D13" s="16">
        <f aca="true" t="shared" si="1" ref="D13:D23">C13</f>
        <v>60000</v>
      </c>
      <c r="E13" s="16">
        <v>104066.73</v>
      </c>
      <c r="F13" s="16">
        <f t="shared" si="0"/>
        <v>-44066.729999999996</v>
      </c>
      <c r="G13" s="28">
        <v>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5.5" customHeight="1">
      <c r="A14" s="4"/>
      <c r="B14" s="31" t="s">
        <v>19</v>
      </c>
      <c r="C14" s="16">
        <v>10000</v>
      </c>
      <c r="D14" s="16">
        <f t="shared" si="1"/>
        <v>10000</v>
      </c>
      <c r="E14" s="16">
        <v>2903.35</v>
      </c>
      <c r="F14" s="16">
        <f t="shared" si="0"/>
        <v>7096.65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4">
      <c r="A15" s="5"/>
      <c r="B15" s="13" t="s">
        <v>20</v>
      </c>
      <c r="C15" s="16">
        <v>70872</v>
      </c>
      <c r="D15" s="16">
        <f t="shared" si="1"/>
        <v>70872</v>
      </c>
      <c r="E15" s="16">
        <v>72230</v>
      </c>
      <c r="F15" s="16">
        <f t="shared" si="0"/>
        <v>-1358</v>
      </c>
      <c r="G15" s="28">
        <v>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6.25" customHeight="1">
      <c r="A16" s="5"/>
      <c r="B16" s="10" t="s">
        <v>21</v>
      </c>
      <c r="C16" s="16">
        <v>45000</v>
      </c>
      <c r="D16" s="16">
        <f t="shared" si="1"/>
        <v>45000</v>
      </c>
      <c r="E16" s="16">
        <v>51950</v>
      </c>
      <c r="F16" s="16">
        <f t="shared" si="0"/>
        <v>-6950</v>
      </c>
      <c r="G16" s="28">
        <v>4</v>
      </c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4">
      <c r="A17" s="5"/>
      <c r="B17" s="13" t="s">
        <v>22</v>
      </c>
      <c r="C17" s="16">
        <v>10000</v>
      </c>
      <c r="D17" s="16">
        <f t="shared" si="1"/>
        <v>10000</v>
      </c>
      <c r="E17" s="16">
        <v>7449.58</v>
      </c>
      <c r="F17" s="16">
        <f t="shared" si="0"/>
        <v>2550.42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4">
      <c r="A18" s="1"/>
      <c r="B18" s="13" t="s">
        <v>23</v>
      </c>
      <c r="C18" s="16">
        <v>20000</v>
      </c>
      <c r="D18" s="16">
        <f t="shared" si="1"/>
        <v>20000</v>
      </c>
      <c r="E18" s="16">
        <v>45901.69</v>
      </c>
      <c r="F18" s="16">
        <f t="shared" si="0"/>
        <v>-25901.690000000002</v>
      </c>
      <c r="G18" s="28">
        <v>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3.5" customHeight="1">
      <c r="A19" s="3"/>
      <c r="B19" s="13" t="s">
        <v>24</v>
      </c>
      <c r="C19" s="17">
        <v>80000</v>
      </c>
      <c r="D19" s="16">
        <f t="shared" si="1"/>
        <v>80000</v>
      </c>
      <c r="E19" s="25">
        <v>79873.57</v>
      </c>
      <c r="F19" s="16">
        <f t="shared" si="0"/>
        <v>126.42999999999302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5.5">
      <c r="A20" s="3"/>
      <c r="B20" s="23" t="s">
        <v>25</v>
      </c>
      <c r="C20" s="17">
        <v>48000</v>
      </c>
      <c r="D20" s="16">
        <f t="shared" si="1"/>
        <v>48000</v>
      </c>
      <c r="E20" s="16">
        <v>48000</v>
      </c>
      <c r="F20" s="16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"/>
      <c r="B21" s="23" t="s">
        <v>26</v>
      </c>
      <c r="C21" s="17">
        <v>45160</v>
      </c>
      <c r="D21" s="16">
        <f t="shared" si="1"/>
        <v>45160</v>
      </c>
      <c r="E21" s="16">
        <v>45158.16</v>
      </c>
      <c r="F21" s="16">
        <f t="shared" si="0"/>
        <v>1.8399999999965075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"/>
      <c r="B22" s="23" t="s">
        <v>27</v>
      </c>
      <c r="C22" s="17">
        <v>33000</v>
      </c>
      <c r="D22" s="16">
        <f t="shared" si="1"/>
        <v>33000</v>
      </c>
      <c r="E22" s="16">
        <v>33000</v>
      </c>
      <c r="F22" s="16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5.5">
      <c r="A23" s="3"/>
      <c r="B23" s="23" t="s">
        <v>28</v>
      </c>
      <c r="C23" s="17">
        <v>20000</v>
      </c>
      <c r="D23" s="16">
        <f t="shared" si="1"/>
        <v>20000</v>
      </c>
      <c r="E23" s="16">
        <v>19918.44</v>
      </c>
      <c r="F23" s="16">
        <f t="shared" si="0"/>
        <v>81.56000000000131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25.5">
      <c r="A24" s="3"/>
      <c r="B24" s="23" t="s">
        <v>29</v>
      </c>
      <c r="C24" s="17"/>
      <c r="D24" s="16"/>
      <c r="E24" s="16">
        <v>2197.1</v>
      </c>
      <c r="F24" s="16">
        <f t="shared" si="0"/>
        <v>-2197.1</v>
      </c>
      <c r="G24" s="28">
        <v>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6" ht="12.75">
      <c r="B25" s="18" t="s">
        <v>11</v>
      </c>
      <c r="C25" s="19">
        <f>C26</f>
        <v>8000</v>
      </c>
      <c r="D25" s="19">
        <f>D26</f>
        <v>8000</v>
      </c>
      <c r="E25" s="19">
        <f>E26</f>
        <v>7302</v>
      </c>
      <c r="F25" s="19">
        <f>F26</f>
        <v>698</v>
      </c>
    </row>
    <row r="26" spans="2:6" ht="12.75">
      <c r="B26" s="9" t="s">
        <v>12</v>
      </c>
      <c r="C26" s="17">
        <v>8000</v>
      </c>
      <c r="D26" s="16">
        <f>C26</f>
        <v>8000</v>
      </c>
      <c r="E26" s="17">
        <v>7302</v>
      </c>
      <c r="F26" s="16">
        <f t="shared" si="0"/>
        <v>698</v>
      </c>
    </row>
    <row r="27" spans="2:6" ht="12.75">
      <c r="B27" s="22" t="s">
        <v>10</v>
      </c>
      <c r="C27" s="24">
        <f>C25+C11+C5</f>
        <v>1329247</v>
      </c>
      <c r="D27" s="24">
        <f>D25+D11+D5</f>
        <v>1329247</v>
      </c>
      <c r="E27" s="24">
        <f>E25+E11+E5</f>
        <v>1369577.51</v>
      </c>
      <c r="F27" s="24">
        <f>F25+F11+F5</f>
        <v>-40330.50999999994</v>
      </c>
    </row>
    <row r="29" spans="2:7" ht="12.75">
      <c r="B29" s="29" t="s">
        <v>30</v>
      </c>
      <c r="C29" s="29"/>
      <c r="D29" s="29"/>
      <c r="E29" s="29"/>
      <c r="F29" s="29"/>
      <c r="G29" s="29"/>
    </row>
    <row r="30" spans="2:7" ht="12.75">
      <c r="B30" s="29"/>
      <c r="C30" s="29"/>
      <c r="D30" s="29"/>
      <c r="E30" s="29"/>
      <c r="F30" s="29"/>
      <c r="G30" s="29"/>
    </row>
    <row r="31" spans="2:7" ht="12.75">
      <c r="B31" s="29"/>
      <c r="C31" s="29"/>
      <c r="D31" s="29"/>
      <c r="E31" s="29"/>
      <c r="F31" s="29"/>
      <c r="G31" s="29"/>
    </row>
    <row r="32" spans="2:7" ht="12.75">
      <c r="B32" s="29"/>
      <c r="C32" s="29"/>
      <c r="D32" s="29"/>
      <c r="E32" s="29"/>
      <c r="F32" s="29"/>
      <c r="G32" s="29"/>
    </row>
    <row r="33" spans="2:7" ht="12.75">
      <c r="B33" s="29"/>
      <c r="C33" s="29"/>
      <c r="D33" s="29"/>
      <c r="E33" s="29"/>
      <c r="F33" s="29"/>
      <c r="G33" s="29"/>
    </row>
    <row r="34" spans="2:7" ht="12.75">
      <c r="B34" s="29"/>
      <c r="C34" s="29"/>
      <c r="D34" s="29"/>
      <c r="E34" s="29"/>
      <c r="F34" s="29"/>
      <c r="G34" s="29"/>
    </row>
    <row r="35" spans="2:7" ht="12.75">
      <c r="B35" s="29"/>
      <c r="C35" s="29"/>
      <c r="D35" s="29"/>
      <c r="E35" s="29"/>
      <c r="F35" s="29"/>
      <c r="G35" s="29"/>
    </row>
    <row r="36" spans="2:7" ht="12.75">
      <c r="B36" s="29"/>
      <c r="C36" s="29"/>
      <c r="D36" s="29"/>
      <c r="E36" s="29"/>
      <c r="F36" s="29"/>
      <c r="G36" s="29"/>
    </row>
  </sheetData>
  <sheetProtection/>
  <mergeCells count="6">
    <mergeCell ref="F3:F4"/>
    <mergeCell ref="B1:F1"/>
    <mergeCell ref="B3:B4"/>
    <mergeCell ref="C3:D3"/>
    <mergeCell ref="E3:E4"/>
    <mergeCell ref="B29:G36"/>
  </mergeCells>
  <printOptions/>
  <pageMargins left="0.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User</cp:lastModifiedBy>
  <cp:lastPrinted>2016-02-03T06:40:07Z</cp:lastPrinted>
  <dcterms:created xsi:type="dcterms:W3CDTF">2008-06-24T05:03:44Z</dcterms:created>
  <dcterms:modified xsi:type="dcterms:W3CDTF">2016-02-03T06:50:02Z</dcterms:modified>
  <cp:category/>
  <cp:version/>
  <cp:contentType/>
  <cp:contentStatus/>
</cp:coreProperties>
</file>